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<sst xmlns="http://schemas.openxmlformats.org/spreadsheetml/2006/main" count="24" uniqueCount="19">
  <si>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Расчет объема электроэнергии, поставляемого потребителям по нерегулируемой цене в ноябре 2007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</si>
  <si>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</si>
  <si>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</si>
  <si>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</si>
  <si>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</si>
  <si>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</si>
  <si>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</si>
  <si>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</si>
  <si>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</si>
  <si>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</si>
  <si>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</si>
  <si>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потребителям на генераторном напряжении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</si>
  <si>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</si>
  <si>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</si>
  <si>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</si>
  <si>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</si>
  <si>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ноябрь 2007 г</t>
  </si>
  <si>
    <t>кВтч</t>
  </si>
  <si>
    <t>фактические потери: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</si>
</sst>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12" xfId="18" applyNumberFormat="1" applyBorder="1" applyAlignment="1">
      <alignment wrapText="1"/>
    </xf>
    <xf numFmtId="164" fontId="0" fillId="0" borderId="13" xfId="18" applyNumberFormat="1" applyBorder="1" applyAlignment="1">
      <alignment wrapText="1"/>
    </xf>
    <xf numFmtId="164" fontId="0" fillId="0" borderId="14" xfId="18" applyNumberFormat="1" applyBorder="1" applyAlignment="1">
      <alignment wrapText="1"/>
    </xf>
    <xf numFmtId="164" fontId="0" fillId="0" borderId="15" xfId="18" applyNumberFormat="1" applyBorder="1" applyAlignment="1">
      <alignment horizontal="center" vertical="top" wrapText="1"/>
    </xf>
    <xf numFmtId="164" fontId="0" fillId="0" borderId="16" xfId="18" applyNumberFormat="1" applyBorder="1" applyAlignment="1">
      <alignment wrapText="1"/>
    </xf>
    <xf numFmtId="164" fontId="0" fillId="0" borderId="16" xfId="18" applyNumberFormat="1" applyFill="1" applyBorder="1" applyAlignment="1">
      <alignment wrapText="1"/>
    </xf>
    <xf numFmtId="164" fontId="0" fillId="0" borderId="17" xfId="18" applyNumberFormat="1" applyFill="1" applyBorder="1" applyAlignment="1">
      <alignment horizontal="center" vertical="top" wrapText="1"/>
    </xf>
    <xf numFmtId="164" fontId="0" fillId="0" borderId="16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18" applyNumberFormat="1" applyFont="1" applyBorder="1" applyAlignment="1">
      <alignment horizontal="center" wrapText="1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64" fontId="0" fillId="0" borderId="24" xfId="18" applyNumberFormat="1" applyBorder="1" applyAlignment="1">
      <alignment horizontal="center" vertical="top" wrapText="1"/>
    </xf>
    <xf numFmtId="9" fontId="0" fillId="0" borderId="25" xfId="0" applyNumberFormat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164" fontId="0" fillId="0" borderId="0" xfId="18" applyNumberFormat="1" applyFill="1" applyBorder="1" applyAlignment="1">
      <alignment horizontal="center" vertical="top" wrapText="1"/>
    </xf>
    <xf numFmtId="9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0" fillId="0" borderId="27" xfId="18" applyNumberFormat="1" applyBorder="1" applyAlignment="1">
      <alignment horizontal="center" vertical="top" wrapText="1"/>
    </xf>
    <xf numFmtId="9" fontId="0" fillId="0" borderId="9" xfId="0" applyNumberFormat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64" fontId="0" fillId="0" borderId="28" xfId="18" applyNumberFormat="1" applyFill="1" applyBorder="1" applyAlignment="1">
      <alignment horizontal="center" vertical="top" wrapText="1"/>
    </xf>
    <xf numFmtId="9" fontId="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8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125" style="0" customWidth="1"/>
    <col min="4" max="4" width="14.2539062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2" width="18.25390625" style="0" customWidth="1"/>
    <col min="13" max="13" width="18.875" style="0" customWidth="1"/>
  </cols>
  <sheetData>
    <row r="3" ht="15.75">
      <c r="B3" s="1" t="s">
        <v>0</v>
      </c>
    </row>
    <row r="5" ht="13.5" thickBot="1"/>
    <row r="6" spans="1:13" s="8" customFormat="1" ht="26.25" customHeight="1" thickBot="1">
      <c r="A6" s="2" t="s">
        <v>1</v>
      </c>
      <c r="B6" s="3" t="s">
        <v>2</v>
      </c>
      <c r="C6" s="4"/>
      <c r="D6" s="5"/>
      <c r="E6" s="2" t="s">
        <v>3</v>
      </c>
      <c r="F6" s="6" t="s">
        <v>4</v>
      </c>
      <c r="G6" s="4"/>
      <c r="H6" s="4"/>
      <c r="I6" s="4"/>
      <c r="J6" s="5"/>
      <c r="K6" s="6" t="s">
        <v>5</v>
      </c>
      <c r="L6" s="4"/>
      <c r="M6" s="7"/>
    </row>
    <row r="7" spans="1:13" ht="39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3" t="s">
        <v>6</v>
      </c>
      <c r="L7" s="14" t="s">
        <v>10</v>
      </c>
      <c r="M7" s="15" t="s">
        <v>12</v>
      </c>
    </row>
    <row r="8" spans="1:13" ht="16.5" customHeight="1">
      <c r="A8" s="16">
        <f>B8+K8</f>
        <v>423847574</v>
      </c>
      <c r="B8" s="17">
        <f>C8+D8</f>
        <v>348571565</v>
      </c>
      <c r="C8" s="17">
        <v>340829164</v>
      </c>
      <c r="D8" s="17">
        <v>7742401</v>
      </c>
      <c r="E8" s="18">
        <f>A8-B8</f>
        <v>75276009</v>
      </c>
      <c r="F8" s="19">
        <f>G8+H8+I8+J8</f>
        <v>348571565</v>
      </c>
      <c r="G8" s="20">
        <v>65054123</v>
      </c>
      <c r="H8" s="20">
        <f>D12*0.9</f>
        <v>58680000</v>
      </c>
      <c r="I8" s="21">
        <v>808650</v>
      </c>
      <c r="J8" s="20">
        <f>B8-G8-H8-I8</f>
        <v>224028792</v>
      </c>
      <c r="K8" s="22">
        <v>75276009</v>
      </c>
      <c r="L8" s="23">
        <f>D13-H8</f>
        <v>11844967</v>
      </c>
      <c r="M8" s="24">
        <f>K8-L8</f>
        <v>63431042</v>
      </c>
    </row>
    <row r="9" spans="1:13" ht="39.75" customHeight="1" thickBot="1">
      <c r="A9" s="25" t="s">
        <v>13</v>
      </c>
      <c r="B9" s="26">
        <f>B8/A8</f>
        <v>0.8223983959856286</v>
      </c>
      <c r="C9" s="27"/>
      <c r="D9" s="28"/>
      <c r="E9" s="29">
        <f>E8/A8</f>
        <v>0.17760160401437144</v>
      </c>
      <c r="F9" s="30"/>
      <c r="G9" s="31">
        <v>1</v>
      </c>
      <c r="H9" s="31">
        <f>H8/D13</f>
        <v>0.8320457633110272</v>
      </c>
      <c r="I9" s="32">
        <v>1</v>
      </c>
      <c r="J9" s="33">
        <f>J8/(J8+M8)</f>
        <v>0.7793394606914021</v>
      </c>
      <c r="K9" s="34"/>
      <c r="L9" s="31">
        <f>L8/D13</f>
        <v>0.16795423668897286</v>
      </c>
      <c r="M9" s="35">
        <f>M8/(J8+M8)</f>
        <v>0.2206605393085978</v>
      </c>
    </row>
    <row r="10" spans="1:13" ht="19.5" customHeight="1" thickBot="1">
      <c r="A10" s="36" t="s">
        <v>14</v>
      </c>
      <c r="B10" s="37"/>
      <c r="C10" s="37"/>
      <c r="D10" s="37"/>
      <c r="E10" s="37"/>
      <c r="F10" s="38"/>
      <c r="G10" s="39"/>
      <c r="H10" s="39"/>
      <c r="I10" s="40"/>
      <c r="J10" s="41"/>
      <c r="K10" s="42"/>
      <c r="L10" s="39"/>
      <c r="M10" s="43"/>
    </row>
    <row r="11" ht="13.5" customHeight="1"/>
    <row r="12" spans="1:5" ht="14.25" customHeight="1">
      <c r="A12" t="s">
        <v>15</v>
      </c>
      <c r="C12" s="44" t="s">
        <v>16</v>
      </c>
      <c r="D12" s="45">
        <v>65200000</v>
      </c>
      <c r="E12" t="s">
        <v>17</v>
      </c>
    </row>
    <row r="13" spans="3:10" ht="13.5" customHeight="1">
      <c r="C13" s="46" t="s">
        <v>18</v>
      </c>
      <c r="D13" s="45">
        <v>70524967</v>
      </c>
      <c r="E13" t="s">
        <v>17</v>
      </c>
      <c r="J13" s="47"/>
    </row>
    <row r="14" s="8" customFormat="1" ht="12.75">
      <c r="C14" s="48"/>
    </row>
    <row r="15" ht="12.75">
      <c r="B15" s="47"/>
    </row>
    <row r="16" spans="4:11" ht="12.75">
      <c r="D16" s="47"/>
      <c r="K16" s="47"/>
    </row>
    <row r="19" s="8" customFormat="1" ht="12.75"/>
    <row r="20" s="8" customFormat="1" ht="12.75"/>
    <row r="21" s="8" customFormat="1" ht="12.75"/>
    <row r="23" s="8" customFormat="1" ht="12.75"/>
  </sheetData>
  <mergeCells count="15">
    <mergeCell ref="A10:E10"/>
    <mergeCell ref="K6:M6"/>
    <mergeCell ref="F8:F10"/>
    <mergeCell ref="K8:K10"/>
    <mergeCell ref="B9:D9"/>
    <mergeCell ref="G9:G10"/>
    <mergeCell ref="H9:H10"/>
    <mergeCell ref="I9:I10"/>
    <mergeCell ref="J9:J10"/>
    <mergeCell ref="L9:L10"/>
    <mergeCell ref="M9:M10"/>
    <mergeCell ref="A6:A7"/>
    <mergeCell ref="B6:D6"/>
    <mergeCell ref="E6:E7"/>
    <mergeCell ref="F6:J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2007-12-20T08:54:36Z</cp:lastPrinted>
  <dcterms:created xsi:type="dcterms:W3CDTF">2007-12-20T08:54:17Z</dcterms:created>
  <dcterms:modified xsi:type="dcterms:W3CDTF">2007-12-20T08:55:51Z</dcterms:modified>
  <cp:category/>
  <cp:version/>
  <cp:contentType/>
  <cp:contentStatus/>
</cp:coreProperties>
</file>